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0005"/>
  </bookViews>
  <sheets>
    <sheet name="odc. C" sheetId="2" r:id="rId1"/>
  </sheets>
  <definedNames>
    <definedName name="_xlnm.Print_Area" localSheetId="0">'odc. C'!$A$1:$E$115</definedName>
  </definedNames>
  <calcPr calcId="114210"/>
</workbook>
</file>

<file path=xl/calcChain.xml><?xml version="1.0" encoding="utf-8"?>
<calcChain xmlns="http://schemas.openxmlformats.org/spreadsheetml/2006/main">
  <c r="D113" i="2"/>
  <c r="D114"/>
  <c r="D115"/>
  <c r="E107"/>
  <c r="E108"/>
  <c r="E106"/>
  <c r="E109"/>
  <c r="E88"/>
  <c r="E89"/>
  <c r="E90"/>
  <c r="E91"/>
  <c r="E92"/>
  <c r="E93"/>
  <c r="E94"/>
  <c r="E95"/>
  <c r="E96"/>
  <c r="E97"/>
  <c r="E98"/>
  <c r="E99"/>
  <c r="E87"/>
  <c r="E100"/>
  <c r="E78"/>
  <c r="E79"/>
  <c r="E80"/>
  <c r="E77"/>
  <c r="E73"/>
  <c r="E75"/>
  <c r="E74"/>
  <c r="E72"/>
  <c r="E68"/>
  <c r="E69"/>
  <c r="E67"/>
  <c r="E70"/>
  <c r="E60"/>
  <c r="E49"/>
  <c r="E50"/>
  <c r="E51"/>
  <c r="E52"/>
  <c r="E53"/>
  <c r="E54"/>
  <c r="E55"/>
  <c r="E56"/>
  <c r="E57"/>
  <c r="E58"/>
  <c r="E59"/>
  <c r="E48"/>
  <c r="E45"/>
  <c r="E39"/>
  <c r="E40"/>
  <c r="E35"/>
  <c r="E36"/>
  <c r="E37"/>
  <c r="E38"/>
  <c r="E34"/>
  <c r="E28"/>
  <c r="E29"/>
  <c r="E32"/>
  <c r="E30"/>
  <c r="E31"/>
  <c r="E27"/>
  <c r="E15"/>
  <c r="E16"/>
  <c r="E17"/>
  <c r="E18"/>
  <c r="E19"/>
  <c r="E20"/>
  <c r="E14"/>
  <c r="E10"/>
  <c r="E11"/>
  <c r="E9"/>
  <c r="E81"/>
  <c r="E61"/>
  <c r="E46"/>
  <c r="E21"/>
  <c r="E12"/>
</calcChain>
</file>

<file path=xl/sharedStrings.xml><?xml version="1.0" encoding="utf-8"?>
<sst xmlns="http://schemas.openxmlformats.org/spreadsheetml/2006/main" count="242" uniqueCount="149">
  <si>
    <t>Opis</t>
  </si>
  <si>
    <t>J.m.</t>
  </si>
  <si>
    <t>Ilość</t>
  </si>
  <si>
    <t>Cena</t>
  </si>
  <si>
    <t>Wartość</t>
  </si>
  <si>
    <t>szt</t>
  </si>
  <si>
    <t>Razem wartość elementu nr 1</t>
  </si>
  <si>
    <t>Razem wartość elementu nr 2</t>
  </si>
  <si>
    <t>Element nr 3. Roboty rozbiórkowe [CPV: 45110000-1 Roboty w zakresie burzenia i rozbiórki obiektów budowlanych; roboty ziemne]</t>
  </si>
  <si>
    <t>m</t>
  </si>
  <si>
    <t>m2</t>
  </si>
  <si>
    <t>100 m</t>
  </si>
  <si>
    <t>100 m2</t>
  </si>
  <si>
    <t>m3</t>
  </si>
  <si>
    <t>Razem wartość elementu nr 3</t>
  </si>
  <si>
    <t>Element nr 4. Roboty ziemne [CPV: 45110000-1 Roboty w zakresie burzenia i rozbiórki obiektów budowlanych; roboty ziemne]</t>
  </si>
  <si>
    <t>Razem wartość elementu nr 4</t>
  </si>
  <si>
    <t>Razem wartość elementu nr 5</t>
  </si>
  <si>
    <t>Razem wartość pozycji kosztorysu</t>
  </si>
  <si>
    <t>Element nr 2. Usunięcie drzew i karp
[CPV: 45113000-2 Roboty na placu budowy]</t>
  </si>
  <si>
    <t>Razem wartość elementu nr 7</t>
  </si>
  <si>
    <t>Element nr 1. Roboty pomiarowe [CPV: 45111290-7 ]</t>
  </si>
  <si>
    <t>km trasy</t>
  </si>
  <si>
    <t>1,9500</t>
  </si>
  <si>
    <t>24,0000</t>
  </si>
  <si>
    <t>7,0000</t>
  </si>
  <si>
    <t>2,0000</t>
  </si>
  <si>
    <t>m-p</t>
  </si>
  <si>
    <t>4,4800</t>
  </si>
  <si>
    <t>2,2800</t>
  </si>
  <si>
    <t>2,8700</t>
  </si>
  <si>
    <t>6,5000</t>
  </si>
  <si>
    <t>29,5000</t>
  </si>
  <si>
    <t>0,1800</t>
  </si>
  <si>
    <t>0,1400</t>
  </si>
  <si>
    <t>2,6500</t>
  </si>
  <si>
    <t>21515,9500</t>
  </si>
  <si>
    <t>753,3700</t>
  </si>
  <si>
    <t>4934,9400</t>
  </si>
  <si>
    <t>1926,1500</t>
  </si>
  <si>
    <t>3960,1100</t>
  </si>
  <si>
    <t>3750,0000</t>
  </si>
  <si>
    <t>Element nr 5. Odwodnienie [CPV: 45233220-7 ]</t>
  </si>
  <si>
    <t>30,5000</t>
  </si>
  <si>
    <t>t</t>
  </si>
  <si>
    <t>34,3000</t>
  </si>
  <si>
    <t>0,0400</t>
  </si>
  <si>
    <t>0,0500</t>
  </si>
  <si>
    <t>1 szt</t>
  </si>
  <si>
    <t>36,0000</t>
  </si>
  <si>
    <t>7,6800</t>
  </si>
  <si>
    <t>6266,2000</t>
  </si>
  <si>
    <t>13,4400</t>
  </si>
  <si>
    <t>33,6000</t>
  </si>
  <si>
    <t>56,0000</t>
  </si>
  <si>
    <t>100 szt</t>
  </si>
  <si>
    <t>0,0100</t>
  </si>
  <si>
    <t>Element nr 6. Podbudowa pod nawierzchnie [CPV: 45233120-6 ]</t>
  </si>
  <si>
    <t>134,0536</t>
  </si>
  <si>
    <t>6,4329</t>
  </si>
  <si>
    <t>10518,2200</t>
  </si>
  <si>
    <t>Razem wartość elementu nr 6</t>
  </si>
  <si>
    <t>Element nr 7. Nawierzchnia jezdni [CPV: 45233220-7 ]</t>
  </si>
  <si>
    <t>10279,4400</t>
  </si>
  <si>
    <t>10040,6600</t>
  </si>
  <si>
    <t>Element nr 8. Nawierzchnie poboczy [CPV: 45233120-6 ]</t>
  </si>
  <si>
    <t>3675,2000</t>
  </si>
  <si>
    <t>79,2200</t>
  </si>
  <si>
    <t>Razem wartość elementu nr 8</t>
  </si>
  <si>
    <t>Element nr 9. Zjazdy gospodarcze [CPV: 45233120-6 ]</t>
  </si>
  <si>
    <t>16,0000</t>
  </si>
  <si>
    <t>160,0000</t>
  </si>
  <si>
    <t>120,0000</t>
  </si>
  <si>
    <t>5,2460</t>
  </si>
  <si>
    <t>409,8000</t>
  </si>
  <si>
    <t>40,4000</t>
  </si>
  <si>
    <t>74,4000</t>
  </si>
  <si>
    <t>Razem wartość elementu nr 9</t>
  </si>
  <si>
    <t>Element nr 10. Urządzenia bezpieczeństwa ruchu [CPV: 28813500-9 ]</t>
  </si>
  <si>
    <t>15,0000</t>
  </si>
  <si>
    <t>0,0830</t>
  </si>
  <si>
    <t>Razem wartość elementu nr 10</t>
  </si>
  <si>
    <r>
      <rPr>
        <b/>
        <sz val="10"/>
        <rFont val="Arial"/>
        <family val="2"/>
        <charset val="238"/>
      </rPr>
      <t>Wyniki kosztorysu</t>
    </r>
  </si>
  <si>
    <r>
      <t xml:space="preserve">Rozbudowa i przebudowa drogi gminnej nr 105520B od skrzyżowania z drogą powiatową nr 2060B we wsi Pszczółczyn w km 3+424,61, do skrzyżowania z drogą gminną w km 5+374,46 we wsi Kolonia-Kurowo
</t>
    </r>
    <r>
      <rPr>
        <b/>
        <sz val="10"/>
        <rFont val="Arial"/>
        <family val="2"/>
        <charset val="238"/>
      </rPr>
      <t>ODCINEK C</t>
    </r>
  </si>
  <si>
    <r>
      <rPr>
        <sz val="10"/>
        <color indexed="12"/>
        <rFont val="Arial"/>
        <family val="2"/>
        <charset val="238"/>
      </rPr>
      <t xml:space="preserve">1. KNNR 1W 0111-0100 [D-01.01.01] </t>
    </r>
    <r>
      <rPr>
        <sz val="10"/>
        <rFont val="Arial"/>
        <family val="2"/>
        <charset val="238"/>
      </rPr>
      <t xml:space="preserve">
Roboty pomiarowe przy liniowych robotach ziemnych (drogi). Trasa dróg w terenie równinnym. Wytyczenie trasy.</t>
    </r>
  </si>
  <si>
    <r>
      <rPr>
        <sz val="10"/>
        <color indexed="12"/>
        <rFont val="Arial"/>
        <family val="2"/>
        <charset val="238"/>
      </rPr>
      <t xml:space="preserve">2. KNNR 1 0111-0100 [D-01.01.01] </t>
    </r>
    <r>
      <rPr>
        <sz val="10"/>
        <rFont val="Arial"/>
        <family val="2"/>
        <charset val="238"/>
      </rPr>
      <t xml:space="preserve">
Analogia - Roboty pomiarowe przy liniowych robotach ziemnych (drogi). Trasa dróg w terenie równinnym. Inwentaryzacja geodezyjna powykonawcza wraz ze wskazaniem i stabilizacją punktów granicznych na załamaniach.</t>
    </r>
  </si>
  <si>
    <r>
      <rPr>
        <sz val="10"/>
        <color indexed="12"/>
        <rFont val="Arial"/>
        <family val="2"/>
        <charset val="238"/>
      </rPr>
      <t xml:space="preserve">3. KNR 2-31 0702-0400 [D-01.01.01a] </t>
    </r>
    <r>
      <rPr>
        <sz val="10"/>
        <rFont val="Arial"/>
        <family val="2"/>
        <charset val="238"/>
      </rPr>
      <t xml:space="preserve">
Analogia - Roboty pomiarowe przy liniowych robotach ziemnych (drogi). Trasa dróg w terenie równinnym. Stabilizacją punktów granicznych na załamaniach. Słupki betonowe o przekroju 12x10 cm wysokości 100 - 120 cm z wytłoczonym napisem"PAS DROGOWY". Słupki osadzone w gruncie gł. 0,5 m. Część nadziemna słupka w kolorze żółtym.</t>
    </r>
  </si>
  <si>
    <r>
      <rPr>
        <sz val="10"/>
        <color indexed="12"/>
        <rFont val="Arial"/>
        <family val="2"/>
        <charset val="238"/>
      </rPr>
      <t xml:space="preserve">4. KNNR 1 0101-0300 [D-01.02.01] </t>
    </r>
    <r>
      <rPr>
        <sz val="10"/>
        <rFont val="Arial"/>
        <family val="2"/>
        <charset val="238"/>
      </rPr>
      <t xml:space="preserve">
Mechaniczne ścinanie drzew i karczowanie pni. Średnica drzew 26-35cm</t>
    </r>
  </si>
  <si>
    <r>
      <rPr>
        <sz val="10"/>
        <color indexed="12"/>
        <rFont val="Arial"/>
        <family val="2"/>
        <charset val="238"/>
      </rPr>
      <t xml:space="preserve">5. KNNR 1 0101-0400 [D-01.02.01] </t>
    </r>
    <r>
      <rPr>
        <sz val="10"/>
        <rFont val="Arial"/>
        <family val="2"/>
        <charset val="238"/>
      </rPr>
      <t xml:space="preserve">
Mechaniczne ścinanie drzew i karczowanie pni. Średnica drzew 36-45cm</t>
    </r>
  </si>
  <si>
    <r>
      <rPr>
        <sz val="10"/>
        <color indexed="12"/>
        <rFont val="Arial"/>
        <family val="2"/>
        <charset val="238"/>
      </rPr>
      <t xml:space="preserve">6. KNNR 1 0104-0300 [D-01.02.01] </t>
    </r>
    <r>
      <rPr>
        <sz val="10"/>
        <rFont val="Arial"/>
        <family val="2"/>
        <charset val="238"/>
      </rPr>
      <t xml:space="preserve">
Karczowanie pni koparką podsiębierną w gruntach o normalnej wilgotności. Średnica pni 26-35cm, grunt kat. I-II</t>
    </r>
  </si>
  <si>
    <r>
      <rPr>
        <sz val="10"/>
        <color indexed="12"/>
        <rFont val="Arial"/>
        <family val="2"/>
        <charset val="238"/>
      </rPr>
      <t xml:space="preserve">7. KNNR 1 0104-0400 [D-01.02.01] </t>
    </r>
    <r>
      <rPr>
        <sz val="10"/>
        <rFont val="Arial"/>
        <family val="2"/>
        <charset val="238"/>
      </rPr>
      <t xml:space="preserve">
Karczowanie pni koparką podsiębierną w gruntach o normalnej wilgotności. Średnica pni 36-45cm, grunt kat. I-II</t>
    </r>
  </si>
  <si>
    <r>
      <rPr>
        <sz val="10"/>
        <color indexed="12"/>
        <rFont val="Arial"/>
        <family val="2"/>
        <charset val="238"/>
      </rPr>
      <t xml:space="preserve">8. KNNR 1 0107-0300 [D-01.02.01] </t>
    </r>
    <r>
      <rPr>
        <sz val="10"/>
        <rFont val="Arial"/>
        <family val="2"/>
        <charset val="238"/>
      </rPr>
      <t xml:space="preserve">
Wywożenie dłużyc, karpiny i gałęzi. Transport gałęzi na odległość do 2km</t>
    </r>
  </si>
  <si>
    <r>
      <rPr>
        <sz val="10"/>
        <color indexed="12"/>
        <rFont val="Arial"/>
        <family val="2"/>
        <charset val="238"/>
      </rPr>
      <t>9. KNNR 1 0107-0100 [D-01.02.01]</t>
    </r>
    <r>
      <rPr>
        <sz val="10"/>
        <rFont val="Arial"/>
        <family val="2"/>
        <charset val="238"/>
      </rPr>
      <t xml:space="preserve"> 
Wywożenie dłużyc, karpiny i gałęzi. Transport dłużyc na odległość do 2km</t>
    </r>
  </si>
  <si>
    <r>
      <rPr>
        <sz val="10"/>
        <color indexed="12"/>
        <rFont val="Arial"/>
        <family val="2"/>
        <charset val="238"/>
      </rPr>
      <t xml:space="preserve">10. KNNR 1 0107-0200 [D-01.02.01] </t>
    </r>
    <r>
      <rPr>
        <sz val="10"/>
        <rFont val="Arial"/>
        <family val="2"/>
        <charset val="238"/>
      </rPr>
      <t xml:space="preserve">
Wywożenie dłużyc, karpiny i gałęzi. Transport karpiny na odległość do 2km</t>
    </r>
  </si>
  <si>
    <r>
      <rPr>
        <sz val="10"/>
        <color indexed="12"/>
        <rFont val="Arial"/>
        <family val="2"/>
        <charset val="238"/>
      </rPr>
      <t xml:space="preserve">11. KNR 2-31 0816-0300 [D-01.02.04] </t>
    </r>
    <r>
      <rPr>
        <sz val="10"/>
        <rFont val="Arial"/>
        <family val="2"/>
        <charset val="238"/>
      </rPr>
      <t xml:space="preserve">
Rozebranie przepustów rurowych pod koroną drogi. Rury o średnicy 60cm</t>
    </r>
  </si>
  <si>
    <r>
      <rPr>
        <sz val="10"/>
        <color indexed="12"/>
        <rFont val="Arial"/>
        <family val="2"/>
        <charset val="238"/>
      </rPr>
      <t xml:space="preserve">12. KNNR 6 0801-0800 [D-01.02.04] </t>
    </r>
    <r>
      <rPr>
        <sz val="10"/>
        <rFont val="Arial"/>
        <family val="2"/>
        <charset val="238"/>
      </rPr>
      <t xml:space="preserve">
Rozebranie nawierzchni z mas mineralno-bitumicznych -rozbiórka mechaniczna. Grub.podbudowy 5 cm</t>
    </r>
  </si>
  <si>
    <r>
      <rPr>
        <sz val="10"/>
        <color indexed="12"/>
        <rFont val="Arial"/>
        <family val="2"/>
        <charset val="238"/>
      </rPr>
      <t xml:space="preserve">13. KNR 2-31 1201-0300 [D-08.01.01] </t>
    </r>
    <r>
      <rPr>
        <sz val="10"/>
        <rFont val="Arial"/>
        <family val="2"/>
        <charset val="238"/>
      </rPr>
      <t xml:space="preserve">
Przestawianie krawężników betonowych. Krawężniki wystające o wym. 15x30cm, na podsypce cementowo-piaskowej</t>
    </r>
  </si>
  <si>
    <r>
      <rPr>
        <sz val="10"/>
        <color indexed="12"/>
        <rFont val="Arial"/>
        <family val="2"/>
        <charset val="238"/>
      </rPr>
      <t xml:space="preserve">14. KNR 2-31 1207-0300 [D-01.02.04] </t>
    </r>
    <r>
      <rPr>
        <sz val="10"/>
        <rFont val="Arial"/>
        <family val="2"/>
        <charset val="238"/>
      </rPr>
      <t xml:space="preserve">
Remonty cząstkowe choników z płyt betonowych -rozebranie i ponowne ułożenie. Z płyt betonowych o wym. 35x35x5cm na podsypce cementowo-piaskowej, wypełnienie spoin zpiaskiem.</t>
    </r>
  </si>
  <si>
    <r>
      <rPr>
        <sz val="10"/>
        <color indexed="12"/>
        <rFont val="Arial"/>
        <family val="2"/>
        <charset val="238"/>
      </rPr>
      <t xml:space="preserve">15. KNR 4-04 1102-0400 [D-01.02.04] </t>
    </r>
    <r>
      <rPr>
        <sz val="10"/>
        <rFont val="Arial"/>
        <family val="2"/>
        <charset val="238"/>
      </rPr>
      <t xml:space="preserve">
Wywóz gruzu z terenu rozbiórki przy mechanicznym załadowaniu i ręcznym wyładowaniu. Transport gruzu samochodem ciężarowym na odległość 1km</t>
    </r>
  </si>
  <si>
    <r>
      <rPr>
        <sz val="10"/>
        <color indexed="12"/>
        <rFont val="Arial"/>
        <family val="2"/>
        <charset val="238"/>
      </rPr>
      <t xml:space="preserve">16. KNNR 1 0113-0100 [D-01.02.02] </t>
    </r>
    <r>
      <rPr>
        <sz val="10"/>
        <rFont val="Arial"/>
        <family val="2"/>
        <charset val="238"/>
      </rPr>
      <t xml:space="preserve">
Usunięcie warstwy ziemi urodzajnej (humusu) za pomocą spycharek. Grubość warstwy do 15cm</t>
    </r>
  </si>
  <si>
    <r>
      <rPr>
        <sz val="10"/>
        <color indexed="12"/>
        <rFont val="Arial"/>
        <family val="2"/>
        <charset val="238"/>
      </rPr>
      <t xml:space="preserve">17. KNNR 1 0213-0100 [D-02.01.01] </t>
    </r>
    <r>
      <rPr>
        <sz val="10"/>
        <rFont val="Arial"/>
        <family val="2"/>
        <charset val="238"/>
      </rPr>
      <t xml:space="preserve">
Wykopy wykonywane spycharkami. Spycharką gąsienicową 55kW 
w gruncie kat. I-III</t>
    </r>
  </si>
  <si>
    <r>
      <rPr>
        <sz val="10"/>
        <color indexed="12"/>
        <rFont val="Arial"/>
        <family val="2"/>
        <charset val="238"/>
      </rPr>
      <t xml:space="preserve">18. KNNR 1 0202-0701 [D-02.01.01] </t>
    </r>
    <r>
      <rPr>
        <sz val="10"/>
        <rFont val="Arial"/>
        <family val="2"/>
        <charset val="238"/>
      </rPr>
      <t xml:space="preserve">
Roboty ziemne wykonywane koparkami podsiębiernymi, z transportem urobku samochodami samowyładowczymi na odległość do 1km. Koparką o pojemności łyżki 0,60m3 w gruncie kat. I-II; transport samochodami 5-10t W pozycji nalezy uwzględnić zakup pospółki 3576,74 m3 + 383,06 m3 Pozycja uwzględnia wykopy rowów</t>
    </r>
  </si>
  <si>
    <r>
      <rPr>
        <sz val="10"/>
        <color indexed="12"/>
        <rFont val="Arial"/>
        <family val="2"/>
        <charset val="238"/>
      </rPr>
      <t xml:space="preserve">19. KNNR 1 0202-0802 [D-02.01.01] </t>
    </r>
    <r>
      <rPr>
        <sz val="10"/>
        <rFont val="Arial"/>
        <family val="2"/>
        <charset val="238"/>
      </rPr>
      <t xml:space="preserve">
Roboty ziemne wykonywane koparkami podsiębiernymi, z transportem urobku samochodami samowyładowczymi na odległość do 1km. Koparką o pojemności łyżki 0,60m3 w gruncie kat. III-IV; transport samochodami 10-15t</t>
    </r>
  </si>
  <si>
    <r>
      <rPr>
        <sz val="10"/>
        <color indexed="12"/>
        <rFont val="Arial"/>
        <family val="2"/>
        <charset val="238"/>
      </rPr>
      <t xml:space="preserve">20. KNNR 1 0208-0201 [D-02.01.01] </t>
    </r>
    <r>
      <rPr>
        <sz val="10"/>
        <rFont val="Arial"/>
        <family val="2"/>
        <charset val="238"/>
      </rPr>
      <t xml:space="preserve">
Nakłady uzupełniające do tablic 201-207; za każdy dalszy rozpoczęty 1km odległości transportu ponad 1km, samochodami samowyładowczymi 5-10t, przy przewozie po drogach o nawierzchni utwardzonej gruntu kat. I-IV</t>
    </r>
  </si>
  <si>
    <r>
      <rPr>
        <sz val="10"/>
        <color indexed="12"/>
        <rFont val="Arial"/>
        <family val="2"/>
        <charset val="238"/>
      </rPr>
      <t xml:space="preserve">21. KNNR 1 0407-0100 [D-02.01.01] </t>
    </r>
    <r>
      <rPr>
        <sz val="10"/>
        <rFont val="Arial"/>
        <family val="2"/>
        <charset val="238"/>
      </rPr>
      <t xml:space="preserve">
Formowanie i zagęszczanie nasypów spycharkami. Nasypy wysokości do 3,0m z gruntu kat. I-II, wykonywane spycharką gąsienicową 55kW</t>
    </r>
  </si>
  <si>
    <r>
      <rPr>
        <sz val="10"/>
        <color indexed="12"/>
        <rFont val="Arial"/>
        <family val="2"/>
        <charset val="238"/>
      </rPr>
      <t xml:space="preserve">22. KNNR 1 0409-0300 [D-02.01.01] </t>
    </r>
    <r>
      <rPr>
        <sz val="10"/>
        <rFont val="Arial"/>
        <family val="2"/>
        <charset val="238"/>
      </rPr>
      <t xml:space="preserve">
Zagęszczenie nasypów walcami. Nasypy z gruntu sypkiego kat. I-II zagęszczane walcamistatycznymi samojezdnymi 4-6t</t>
    </r>
  </si>
  <si>
    <r>
      <rPr>
        <sz val="10"/>
        <color indexed="12"/>
        <rFont val="Arial"/>
        <family val="2"/>
        <charset val="238"/>
      </rPr>
      <t xml:space="preserve">23. KNNR 1 0507-0300 [D-09-01.01] </t>
    </r>
    <r>
      <rPr>
        <sz val="10"/>
        <rFont val="Arial"/>
        <family val="2"/>
        <charset val="238"/>
      </rPr>
      <t xml:space="preserve">
Humusowanie i obsianie skarp. Obsianie skarp w ziemi urodzajnej</t>
    </r>
  </si>
  <si>
    <r>
      <rPr>
        <sz val="10"/>
        <color indexed="12"/>
        <rFont val="Arial"/>
        <family val="2"/>
        <charset val="238"/>
      </rPr>
      <t xml:space="preserve">24. KNNR 1 0202-0100 [D-02.01.01] </t>
    </r>
    <r>
      <rPr>
        <sz val="10"/>
        <rFont val="Arial"/>
        <family val="2"/>
        <charset val="238"/>
      </rPr>
      <t xml:space="preserve">
Roboty ziemne wykonywane koparkami podsiębiernymi, z transportem urobku samochodami samowyładowczymi na odległość do 1km. Koparką o pojemności łyżki 0,15m3 w gruncie kat. I-II; transport samochodami do 5t</t>
    </r>
  </si>
  <si>
    <r>
      <rPr>
        <sz val="10"/>
        <color indexed="12"/>
        <rFont val="Arial"/>
        <family val="2"/>
        <charset val="238"/>
      </rPr>
      <t xml:space="preserve">25. KNR 13-12 1702-0100 [D-02.01.01] </t>
    </r>
    <r>
      <rPr>
        <sz val="10"/>
        <rFont val="Arial"/>
        <family val="2"/>
        <charset val="238"/>
      </rPr>
      <t xml:space="preserve">
Pozycja zastępcza - Transport materiałów samochodami samowyładowczymi z załadunkiem mechanicznym. Zakup, dostawa i wbudowanie miszanki kruszyw 0/32 mm do zasypania przepustów</t>
    </r>
  </si>
  <si>
    <r>
      <rPr>
        <sz val="10"/>
        <color indexed="12"/>
        <rFont val="Arial"/>
        <family val="2"/>
        <charset val="238"/>
      </rPr>
      <t xml:space="preserve">26. KNR 2-18 0501-0200 [D-03.02.01] </t>
    </r>
    <r>
      <rPr>
        <sz val="10"/>
        <rFont val="Arial"/>
        <family val="2"/>
        <charset val="238"/>
      </rPr>
      <t xml:space="preserve">
Podłoża z materiałów sypkich. Podłoże o gr. 15 cm</t>
    </r>
  </si>
  <si>
    <r>
      <rPr>
        <sz val="10"/>
        <color indexed="12"/>
        <rFont val="Arial"/>
        <family val="2"/>
        <charset val="238"/>
      </rPr>
      <t xml:space="preserve">28. KNR 2-18 0625-0200 [D-03.02.01] </t>
    </r>
    <r>
      <rPr>
        <sz val="10"/>
        <rFont val="Arial"/>
        <family val="2"/>
        <charset val="238"/>
      </rPr>
      <t xml:space="preserve">
Studzienki ściekowe z gotowych elementów. Studzienka ściekowa betonowa uliczna o średnicy 500 mm. z osadnikiem i bez syfonu</t>
    </r>
  </si>
  <si>
    <r>
      <rPr>
        <sz val="10"/>
        <color indexed="12"/>
        <rFont val="Arial"/>
        <family val="2"/>
        <charset val="238"/>
      </rPr>
      <t xml:space="preserve">29. KNR 2-33 0601-0100 [D-03.01.01a] </t>
    </r>
    <r>
      <rPr>
        <sz val="10"/>
        <rFont val="Arial"/>
        <family val="2"/>
        <charset val="238"/>
      </rPr>
      <t xml:space="preserve">
Części przelotowe przepustów drogowych rurowych jednootworowych. Część przel.przepustu z rur karbowanych HDPEo śred.60 cm. ława z pospółki</t>
    </r>
  </si>
  <si>
    <r>
      <rPr>
        <sz val="10"/>
        <color indexed="12"/>
        <rFont val="Arial"/>
        <family val="2"/>
        <charset val="238"/>
      </rPr>
      <t xml:space="preserve">30. KNR 2-33 0606-0100 [D-03.01.01] </t>
    </r>
    <r>
      <rPr>
        <sz val="10"/>
        <rFont val="Arial"/>
        <family val="2"/>
        <charset val="238"/>
      </rPr>
      <t xml:space="preserve">
Obudowy wlotów (wylotów) przepustów drogowych rurowych.</t>
    </r>
  </si>
  <si>
    <r>
      <rPr>
        <sz val="10"/>
        <color indexed="12"/>
        <rFont val="Arial"/>
        <family val="2"/>
        <charset val="238"/>
      </rPr>
      <t xml:space="preserve">31. KNNR 1 0503-0200 [D-06.04.01] </t>
    </r>
    <r>
      <rPr>
        <sz val="10"/>
        <rFont val="Arial"/>
        <family val="2"/>
        <charset val="238"/>
      </rPr>
      <t xml:space="preserve">
Plantowanie powierzchni skarp, dna i korony stałych przekopów, wykopów i nasypów. Plantowanie (obrobienie na czysto) skarp i dna rowów przydrożnych</t>
    </r>
  </si>
  <si>
    <r>
      <rPr>
        <sz val="10"/>
        <color indexed="12"/>
        <rFont val="Arial"/>
        <family val="2"/>
        <charset val="238"/>
      </rPr>
      <t xml:space="preserve">32. KNNR 1 0202-0300 [D-04.01.01] </t>
    </r>
    <r>
      <rPr>
        <sz val="10"/>
        <rFont val="Arial"/>
        <family val="2"/>
        <charset val="238"/>
      </rPr>
      <t xml:space="preserve">
Roboty ziemne wykonywane koparkami podsiębiernymi, z transportem urobku samochodami samowyładowczymi na odległość do 1km. Koparką o pojemności łyżki 0,25m3 w gruncie kat. I-II; transport samochodami do 5t Wykonanie koryta pod ściek.</t>
    </r>
  </si>
  <si>
    <r>
      <rPr>
        <sz val="10"/>
        <color indexed="12"/>
        <rFont val="Arial"/>
        <family val="2"/>
        <charset val="238"/>
      </rPr>
      <t xml:space="preserve">34. KNR 2-31 0606-0300 [D-08.05.01] </t>
    </r>
    <r>
      <rPr>
        <sz val="10"/>
        <rFont val="Arial"/>
        <family val="2"/>
        <charset val="238"/>
      </rPr>
      <t xml:space="preserve">
Ścieki z elementów betonowych. Na podsypce cementowo-piakowej gr. 5 cm, grubość prefabrykatów15cm Pozycja zawiera blachę ryflowaną gr. 5 mm dł. 5 m, szer. 0,5 m do nakrycia ściaku na zjeździe wraz z montażem.</t>
    </r>
  </si>
  <si>
    <r>
      <rPr>
        <sz val="10"/>
        <color indexed="12"/>
        <rFont val="Arial"/>
        <family val="2"/>
        <charset val="238"/>
      </rPr>
      <t xml:space="preserve">35. KNR 2-31 1406-0400 [D-03.02.01a] </t>
    </r>
    <r>
      <rPr>
        <sz val="10"/>
        <rFont val="Arial"/>
        <family val="2"/>
        <charset val="238"/>
      </rPr>
      <t xml:space="preserve">
Regulacja pionowa studzienek dla urządzeń podziemnych. Regulacja i naprawa zaworów wodociągowych</t>
    </r>
  </si>
  <si>
    <r>
      <rPr>
        <sz val="10"/>
        <color indexed="12"/>
        <rFont val="Arial"/>
        <family val="2"/>
        <charset val="238"/>
      </rPr>
      <t xml:space="preserve">36. KNR 2-31 1406-0200 [D-03.02.01a] </t>
    </r>
    <r>
      <rPr>
        <sz val="10"/>
        <rFont val="Arial"/>
        <family val="2"/>
        <charset val="238"/>
      </rPr>
      <t xml:space="preserve">
Regulacja pionowa studzienek dla urządzeń podziemnych. Regulacja i naprawa kratek ściekowych ulicznych</t>
    </r>
  </si>
  <si>
    <r>
      <rPr>
        <sz val="10"/>
        <color indexed="12"/>
        <rFont val="Arial"/>
        <family val="2"/>
        <charset val="238"/>
      </rPr>
      <t xml:space="preserve">37. KNNR 6 0103-0300 [D-04.01.01] </t>
    </r>
    <r>
      <rPr>
        <sz val="10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</si>
  <si>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10"/>
        <color indexed="12"/>
        <rFont val="Arial"/>
        <family val="2"/>
        <charset val="238"/>
      </rPr>
      <t xml:space="preserve">38. KNNR 6 0101-0300 [D-04.01.01] </t>
    </r>
    <r>
      <rPr>
        <sz val="10"/>
        <rFont val="Arial"/>
        <family val="2"/>
        <charset val="238"/>
      </rPr>
      <t xml:space="preserve">
Koryta wykonywane na całej szerokości jezdni i chodników. Mechanicznie - głębokość 30 cm kat.gruntu II-VI. Równiarka 74kW + walec wibracyjny - samojezdne</t>
    </r>
  </si>
  <si>
    <r>
      <rPr>
        <sz val="10"/>
        <color indexed="12"/>
        <rFont val="Arial"/>
        <family val="2"/>
        <charset val="238"/>
      </rPr>
      <t xml:space="preserve">40. KNR AT-03 0202-0200 [D-04.03.01] </t>
    </r>
    <r>
      <rPr>
        <sz val="10"/>
        <rFont val="Arial"/>
        <family val="2"/>
        <charset val="238"/>
      </rPr>
      <t xml:space="preserve">
Mechaniczne oczyszczenie i skropienie podbudowy lub nawierzchni emulsją asfaltową na zimno. Zużycie emulsji asfaltowej 0,5 kg/m2. Skropienie dwukrotnie; pierwsze skropienie na podbudowie emulsją średniorozpadową, drugia na warstwie wiążącej emulsją szybkorozpadową</t>
    </r>
  </si>
  <si>
    <r>
      <rPr>
        <sz val="10"/>
        <color indexed="12"/>
        <rFont val="Arial"/>
        <family val="2"/>
        <charset val="238"/>
      </rPr>
      <t xml:space="preserve">41. KNNR 6 0308-0204 [D-05.03.05b] </t>
    </r>
    <r>
      <rPr>
        <sz val="10"/>
        <rFont val="Arial"/>
        <family val="2"/>
        <charset val="238"/>
      </rPr>
      <t xml:space="preserve">
Nawierzchnie z mieszanek mineralno-bitumicznych (warstwa wiążąca). Asfaltowych - grubość warstwy po zagęszczeniu 5 cm. Mieszanka mineralno-asfaltowa, standard II, samochód samowyładowczy 5-10t</t>
    </r>
  </si>
  <si>
    <r>
      <rPr>
        <sz val="10"/>
        <color indexed="12"/>
        <rFont val="Arial"/>
        <family val="2"/>
        <charset val="238"/>
      </rPr>
      <t xml:space="preserve">42. KNNR 6 0309-0204 [D-05.03.05a] </t>
    </r>
    <r>
      <rPr>
        <sz val="10"/>
        <rFont val="Arial"/>
        <family val="2"/>
        <charset val="238"/>
      </rPr>
      <t xml:space="preserve">
Nawierzchnie z mieszanek mineralno-bitumicznych (warstwa ścieralna). Grubość warstwy po zagęszczeniu 4 cm. Mieszanka mineralno-asfaltowa, standard II, samochód samowyładowczy 5-10 t</t>
    </r>
  </si>
  <si>
    <r>
      <rPr>
        <sz val="10"/>
        <color indexed="12"/>
        <rFont val="Arial"/>
        <family val="2"/>
        <charset val="238"/>
      </rPr>
      <t xml:space="preserve">43. KNNR 6 0202-0300 [D-05.01.03] </t>
    </r>
    <r>
      <rPr>
        <sz val="10"/>
        <rFont val="Arial"/>
        <family val="2"/>
        <charset val="238"/>
      </rPr>
      <t xml:space="preserve">
Nawierzchnie żwirowe poboczy. Rozścielenie kruszywa ręcznie z zagęszczeniem. Warstwa grubości 9 cm</t>
    </r>
  </si>
  <si>
    <r>
      <rPr>
        <sz val="10"/>
        <color indexed="12"/>
        <rFont val="Arial"/>
        <family val="2"/>
        <charset val="238"/>
      </rPr>
      <t xml:space="preserve">44. KNNR 1 0202-0300 [D-04.01.01] </t>
    </r>
    <r>
      <rPr>
        <sz val="10"/>
        <rFont val="Arial"/>
        <family val="2"/>
        <charset val="238"/>
      </rPr>
      <t xml:space="preserve">
Roboty ziemne wykonywane koparkami podsiębiernymi, z transportem urobku samochodami samowyładowczymi na odległość do 1km. Koparką o pojemności łyżki 0,25m3 w gruncie kat. I-II; transport samochodami do 5t Wykonanie koryta pod pobocza umocnione płytami betonowymi ażurowymi.</t>
    </r>
  </si>
  <si>
    <r>
      <rPr>
        <sz val="10"/>
        <color indexed="12"/>
        <rFont val="Arial"/>
        <family val="2"/>
        <charset val="238"/>
      </rPr>
      <t xml:space="preserve">46. KNNR 10W 2111-0300 - analogia [D-20.01.05a] </t>
    </r>
    <r>
      <rPr>
        <sz val="10"/>
        <rFont val="Arial"/>
        <family val="2"/>
        <charset val="238"/>
      </rPr>
      <t xml:space="preserve">
Pobocza umocnione betonową płytą ażurową 70-60x40x10 cm na podsyypce cementowo - piaskowej gr. 5 cm. Wypełnienie ażurów kruszywem łamanym.</t>
    </r>
  </si>
  <si>
    <r>
      <rPr>
        <sz val="10"/>
        <color indexed="12"/>
        <rFont val="Arial"/>
        <family val="2"/>
        <charset val="238"/>
      </rPr>
      <t xml:space="preserve">47. KNNR 1 0210-0100 [D-02.01.01] </t>
    </r>
    <r>
      <rPr>
        <sz val="10"/>
        <rFont val="Arial"/>
        <family val="2"/>
        <charset val="238"/>
      </rPr>
      <t xml:space="preserve">
Wykopy oraz przekopy wykonywane koparkami podsiębiernymi na odkład. Koparką o poj. łyżki do 0,15m3; głębokość wykopu do 3,00m w gruncie kat. I-III</t>
    </r>
  </si>
  <si>
    <r>
      <rPr>
        <sz val="10"/>
        <color indexed="12"/>
        <rFont val="Arial"/>
        <family val="2"/>
        <charset val="238"/>
      </rPr>
      <t xml:space="preserve">48. KNNR 6 0605-0100 [D-06.02.01] </t>
    </r>
    <r>
      <rPr>
        <sz val="10"/>
        <rFont val="Arial"/>
        <family val="2"/>
        <charset val="238"/>
      </rPr>
      <t xml:space="preserve">
Przepusty rurowe pod zjazdami. Elementy:ławy fundamentowe żwirowe</t>
    </r>
  </si>
  <si>
    <r>
      <rPr>
        <sz val="10"/>
        <color indexed="12"/>
        <rFont val="Arial"/>
        <family val="2"/>
        <charset val="238"/>
      </rPr>
      <t xml:space="preserve">49. KNNR 6 0605-0600 [D-06.02.01] </t>
    </r>
    <r>
      <rPr>
        <sz val="10"/>
        <rFont val="Arial"/>
        <family val="2"/>
        <charset val="238"/>
      </rPr>
      <t xml:space="preserve">
Przepusty rurowe pod zjazdami. Elementy:rury HDPE # 40 cm</t>
    </r>
  </si>
  <si>
    <r>
      <rPr>
        <sz val="10"/>
        <color indexed="12"/>
        <rFont val="Arial"/>
        <family val="2"/>
        <charset val="238"/>
      </rPr>
      <t xml:space="preserve">50. KNR 2-31 1215-0400 [D-06.01.02] </t>
    </r>
    <r>
      <rPr>
        <sz val="10"/>
        <rFont val="Arial"/>
        <family val="2"/>
        <charset val="238"/>
      </rPr>
      <t xml:space="preserve">
Remonty cząstkowe obrukowań skarp, rowów i stożków. Obrukowania skarp i stożków z kostki kamiennej o wys. 16-20cm</t>
    </r>
  </si>
  <si>
    <r>
      <rPr>
        <sz val="10"/>
        <color indexed="12"/>
        <rFont val="Arial"/>
        <family val="2"/>
        <charset val="238"/>
      </rPr>
      <t xml:space="preserve">51. KNR 2-31 1215-0500 [D-06.01.02] </t>
    </r>
    <r>
      <rPr>
        <sz val="10"/>
        <rFont val="Arial"/>
        <family val="2"/>
        <charset val="238"/>
      </rPr>
      <t xml:space="preserve">
Remonty cząstkowe obrukowań skarp, rowów i stożków. Dodatek za zalanie bruku zaprawącementową</t>
    </r>
  </si>
  <si>
    <r>
      <rPr>
        <sz val="10"/>
        <color indexed="12"/>
        <rFont val="Arial"/>
        <family val="2"/>
        <charset val="238"/>
      </rPr>
      <t xml:space="preserve">52. KNNR 6 0103-0300 [D-04.01.01] </t>
    </r>
    <r>
      <rPr>
        <sz val="10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</si>
  <si>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10"/>
        <color indexed="12"/>
        <rFont val="Arial"/>
        <family val="2"/>
        <charset val="238"/>
      </rPr>
      <t xml:space="preserve">54. KNR AT-03 0202-0200 [D-04.03.01] </t>
    </r>
    <r>
      <rPr>
        <sz val="10"/>
        <rFont val="Arial"/>
        <family val="2"/>
        <charset val="238"/>
      </rPr>
      <t xml:space="preserve">
Mechaniczne oczyszczenie i skropienie podbudowy lub nawierzchni emulsją asfaltową na zimno. Podbudowa lub nawierzchnia betonowa / bitumiczna, zużycie emulsji asfaltowej 0,5 kg/m2</t>
    </r>
  </si>
  <si>
    <r>
      <rPr>
        <sz val="10"/>
        <color indexed="12"/>
        <rFont val="Arial"/>
        <family val="2"/>
        <charset val="238"/>
      </rPr>
      <t xml:space="preserve">55. KNNR 6 0308-0204 [D-05.03.05b] </t>
    </r>
    <r>
      <rPr>
        <sz val="10"/>
        <rFont val="Arial"/>
        <family val="2"/>
        <charset val="238"/>
      </rPr>
      <t xml:space="preserve">
Nawierzchnie z mieszanek mineralno-bitumicznych (warstwa wiążąca). Asfaltowych - grubość warstwy po zagęszczeniu 5 cm. Mieszanka mineralno-asfaltowa, standard II, samochód samowyładowczy 5-10t</t>
    </r>
  </si>
  <si>
    <r>
      <rPr>
        <sz val="10"/>
        <color indexed="12"/>
        <rFont val="Arial"/>
        <family val="2"/>
        <charset val="238"/>
      </rPr>
      <t xml:space="preserve">56. KNNR 6 0309-0201 [D-05.03.05a] </t>
    </r>
    <r>
      <rPr>
        <sz val="10"/>
        <rFont val="Arial"/>
        <family val="2"/>
        <charset val="238"/>
      </rPr>
      <t xml:space="preserve">
Nawierzchnie z mieszanek mineralno-bitumicznych (warstwa ścieralna). Grubość warstwy po zagęszczeniu 4 cm. Mieszanka mineralno-asfaltowa, standard II, samochód samowyładowczy do 5 t</t>
    </r>
  </si>
  <si>
    <r>
      <rPr>
        <sz val="10"/>
        <color indexed="12"/>
        <rFont val="Arial"/>
        <family val="2"/>
        <charset val="238"/>
      </rPr>
      <t xml:space="preserve">57. KNNR 6 0202-0300 [D-05.01.03] </t>
    </r>
    <r>
      <rPr>
        <sz val="10"/>
        <rFont val="Arial"/>
        <family val="2"/>
        <charset val="238"/>
      </rPr>
      <t xml:space="preserve">
Nawierzchnie żwirowe na zjazadch. Rozścielenie kruszywa ręcznie. Warstwa jezdni górna grubości 8 cm</t>
    </r>
  </si>
  <si>
    <r>
      <rPr>
        <sz val="10"/>
        <color indexed="12"/>
        <rFont val="Arial"/>
        <family val="2"/>
        <charset val="238"/>
      </rPr>
      <t xml:space="preserve">58. KNNR 6 0202-0100 [D-05.01.03] </t>
    </r>
    <r>
      <rPr>
        <sz val="10"/>
        <rFont val="Arial"/>
        <family val="2"/>
        <charset val="238"/>
      </rPr>
      <t xml:space="preserve">
Nawierzchnie żwirowe na zjazdach. Rozścielenie kruszywa ręcznie. Warstwa jezdni dolna grubości 10 cm</t>
    </r>
  </si>
  <si>
    <r>
      <rPr>
        <sz val="10"/>
        <color indexed="12"/>
        <rFont val="Arial"/>
        <family val="2"/>
        <charset val="238"/>
      </rPr>
      <t xml:space="preserve">59. KNNR 6 0202-0300 [D-05.01.03] </t>
    </r>
    <r>
      <rPr>
        <sz val="10"/>
        <rFont val="Arial"/>
        <family val="2"/>
        <charset val="238"/>
      </rPr>
      <t xml:space="preserve">
Nawierzchnie żwirowe poboczy na zjazdach. Rozścielenie kruszywa ręcznie. Warstwa grubości 9 cm</t>
    </r>
  </si>
  <si>
    <r>
      <rPr>
        <sz val="10"/>
        <color indexed="12"/>
        <rFont val="Arial"/>
        <family val="2"/>
        <charset val="238"/>
      </rPr>
      <t xml:space="preserve">60. KNNR 6 0702-0100 [D-07.02.01] </t>
    </r>
    <r>
      <rPr>
        <sz val="10"/>
        <rFont val="Arial"/>
        <family val="2"/>
        <charset val="238"/>
      </rPr>
      <t xml:space="preserve">
Pionowe znaki drogowe. Słupki z rur stalowych # 50 mm</t>
    </r>
  </si>
  <si>
    <r>
      <rPr>
        <sz val="10"/>
        <color indexed="12"/>
        <rFont val="Arial"/>
        <family val="2"/>
        <charset val="238"/>
      </rPr>
      <t xml:space="preserve">61. KNNR 6 0702-0500 [D-07.02.01] </t>
    </r>
    <r>
      <rPr>
        <sz val="10"/>
        <rFont val="Arial"/>
        <family val="2"/>
        <charset val="238"/>
      </rPr>
      <t xml:space="preserve">
Pionowe znaki drogowe. Znaki zakazu,nakazu,ostrzegawcze i informacyjne o pow.ponad 0.3 m2</t>
    </r>
  </si>
  <si>
    <r>
      <rPr>
        <sz val="10"/>
        <color indexed="12"/>
        <rFont val="Arial"/>
        <family val="2"/>
        <charset val="238"/>
      </rPr>
      <t xml:space="preserve">62. KNNR 6 0705-0400 [D-07.02.01] </t>
    </r>
    <r>
      <rPr>
        <sz val="10"/>
        <rFont val="Arial"/>
        <family val="2"/>
        <charset val="238"/>
      </rPr>
      <t xml:space="preserve">
Oznakowanie poziome jezdni farbą chlorokauczukową. Linie segregacyjne i krawędziowe przerywane. Sposób malowania - ręczny</t>
    </r>
  </si>
  <si>
    <r>
      <rPr>
        <sz val="10"/>
        <color indexed="12"/>
        <rFont val="Arial"/>
        <family val="2"/>
        <charset val="238"/>
      </rPr>
      <t xml:space="preserve">27. KNR 2-18W 0408-0500 [D-03.02.01] </t>
    </r>
    <r>
      <rPr>
        <sz val="10"/>
        <rFont val="Arial"/>
        <family val="2"/>
        <charset val="238"/>
      </rPr>
      <t xml:space="preserve">
Kanały z rur typu PVC łączone na wcisk. Rury kanalizacyjne PVC o średn. zewn. 315 mm</t>
    </r>
  </si>
  <si>
    <r>
      <rPr>
        <sz val="14"/>
        <color indexed="18"/>
        <rFont val="Arial"/>
        <family val="2"/>
        <charset val="238"/>
      </rPr>
      <t>Kosztorys</t>
    </r>
    <r>
      <rPr>
        <sz val="14"/>
        <rFont val="Arial"/>
        <family val="2"/>
        <charset val="238"/>
      </rPr>
      <t xml:space="preserve"> </t>
    </r>
    <r>
      <rPr>
        <sz val="14"/>
        <color indexed="18"/>
        <rFont val="Arial"/>
        <family val="2"/>
        <charset val="238"/>
      </rPr>
      <t>ofertowy</t>
    </r>
  </si>
  <si>
    <t>Podatek Vat</t>
  </si>
  <si>
    <t>Wartość brutto</t>
  </si>
  <si>
    <r>
      <rPr>
        <sz val="10"/>
        <color indexed="12"/>
        <rFont val="Arial"/>
        <family val="2"/>
        <charset val="238"/>
      </rPr>
      <t>33. KNNR 6 0113-0200 [D-04.04.02]</t>
    </r>
    <r>
      <rPr>
        <sz val="10"/>
        <rFont val="Arial"/>
        <family val="2"/>
        <charset val="238"/>
      </rPr>
      <t xml:space="preserve">
 Podbudowy zasadnicza z mieszanki niezwiązanej z kruszywem C50/30, 0/31,5 mm. Warstwa grubości 22 cm</t>
    </r>
  </si>
  <si>
    <r>
      <rPr>
        <sz val="10"/>
        <color indexed="12"/>
        <rFont val="Arial"/>
        <family val="2"/>
        <charset val="238"/>
      </rPr>
      <t xml:space="preserve">39. KNNR 6 0113-0200 [D-04.04.02] </t>
    </r>
    <r>
      <rPr>
        <sz val="10"/>
        <rFont val="Arial"/>
        <family val="2"/>
        <charset val="238"/>
      </rPr>
      <t xml:space="preserve">
Podbudowy zasadnicza z mieszanki niezwiązanej z kruszywem C50/30, 0/31,5 mm. Warstwa grubości 22 cm</t>
    </r>
  </si>
  <si>
    <r>
      <rPr>
        <sz val="10"/>
        <color indexed="12"/>
        <rFont val="Arial"/>
        <family val="2"/>
        <charset val="238"/>
      </rPr>
      <t xml:space="preserve">45. KNNR 6 0113-0200 [D-04.04.02] </t>
    </r>
    <r>
      <rPr>
        <sz val="10"/>
        <rFont val="Arial"/>
        <family val="2"/>
        <charset val="238"/>
      </rPr>
      <t xml:space="preserve">
Podbudowy zasadnicza z mieszanki niezwiązanej z kruszywem C50/30, 0/31,5 mm. Warstwa grubości 22 cm pod pobocza umocnione płytami betonowymi ażurowymi.</t>
    </r>
  </si>
  <si>
    <r>
      <rPr>
        <sz val="10"/>
        <color indexed="12"/>
        <rFont val="Arial"/>
        <family val="2"/>
        <charset val="238"/>
      </rPr>
      <t xml:space="preserve">53. KNNR 6 0113-0200 [D-04.04.02] </t>
    </r>
    <r>
      <rPr>
        <sz val="10"/>
        <rFont val="Arial"/>
        <family val="2"/>
        <charset val="238"/>
      </rPr>
      <t xml:space="preserve">
Podbudowy zasadnicza z mieszanki niezwiązanej z kruszywem C50/30, 0/31,5 mm. Warstwa grubości 22 cm</t>
    </r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</si>
</sst>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7">
    <font>
      <sz val="10"/>
      <name val="Arial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8"/>
      <name val="Arial"/>
      <family val="2"/>
      <charset val="238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right" vertical="top"/>
    </xf>
    <xf numFmtId="0" fontId="1" fillId="0" borderId="1" xfId="0" applyFont="1" applyBorder="1" applyAlignment="1" applyProtection="1">
      <alignment horizontal="left" wrapText="1"/>
    </xf>
    <xf numFmtId="164" fontId="1" fillId="0" borderId="1" xfId="0" applyNumberFormat="1" applyFont="1" applyBorder="1" applyAlignment="1" applyProtection="1">
      <alignment horizontal="right" vertical="top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164" fontId="2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 vertical="top"/>
    </xf>
    <xf numFmtId="164" fontId="1" fillId="0" borderId="1" xfId="0" applyNumberFormat="1" applyFont="1" applyBorder="1" applyAlignment="1" applyProtection="1">
      <alignment horizontal="right" vertical="center"/>
    </xf>
    <xf numFmtId="164" fontId="2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top"/>
    </xf>
    <xf numFmtId="164" fontId="1" fillId="2" borderId="1" xfId="0" applyNumberFormat="1" applyFont="1" applyFill="1" applyBorder="1" applyAlignment="1" applyProtection="1">
      <alignment horizontal="right" vertical="top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Protection="1"/>
    <xf numFmtId="10" fontId="1" fillId="0" borderId="3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right" vertical="top"/>
    </xf>
    <xf numFmtId="0" fontId="1" fillId="0" borderId="2" xfId="0" applyFont="1" applyBorder="1" applyAlignment="1" applyProtection="1">
      <alignment vertical="top"/>
    </xf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 vertical="top"/>
    </xf>
    <xf numFmtId="164" fontId="2" fillId="0" borderId="3" xfId="0" applyNumberFormat="1" applyFont="1" applyBorder="1" applyAlignment="1" applyProtection="1">
      <alignment horizontal="right" vertical="top"/>
    </xf>
    <xf numFmtId="164" fontId="2" fillId="0" borderId="4" xfId="0" applyNumberFormat="1" applyFont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left" vertical="top" wrapText="1"/>
    </xf>
    <xf numFmtId="164" fontId="2" fillId="0" borderId="3" xfId="0" applyNumberFormat="1" applyFont="1" applyBorder="1" applyAlignment="1" applyProtection="1">
      <alignment horizontal="right" vertical="center"/>
    </xf>
    <xf numFmtId="164" fontId="2" fillId="0" borderId="4" xfId="0" applyNumberFormat="1" applyFont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G115"/>
  <sheetViews>
    <sheetView tabSelected="1" topLeftCell="A95" zoomScale="85" zoomScaleNormal="85" workbookViewId="0">
      <selection activeCell="D106" sqref="D106"/>
    </sheetView>
  </sheetViews>
  <sheetFormatPr defaultRowHeight="12.75"/>
  <cols>
    <col min="1" max="1" width="51.7109375" style="2" customWidth="1"/>
    <col min="2" max="2" width="7.42578125" style="3" customWidth="1"/>
    <col min="3" max="5" width="11.85546875" style="4" customWidth="1"/>
    <col min="6" max="16384" width="9.140625" style="2"/>
  </cols>
  <sheetData>
    <row r="2" spans="1:7">
      <c r="A2" s="34" t="s">
        <v>83</v>
      </c>
      <c r="B2" s="34"/>
      <c r="C2" s="34"/>
      <c r="D2" s="34"/>
      <c r="E2" s="34"/>
    </row>
    <row r="3" spans="1:7" ht="26.25" customHeight="1">
      <c r="A3" s="34"/>
      <c r="B3" s="34"/>
      <c r="C3" s="34"/>
      <c r="D3" s="34"/>
      <c r="E3" s="34"/>
    </row>
    <row r="5" spans="1:7" ht="18">
      <c r="A5" s="33" t="s">
        <v>142</v>
      </c>
      <c r="B5" s="33"/>
      <c r="C5" s="33"/>
      <c r="D5" s="33"/>
      <c r="E5" s="33"/>
      <c r="F5" s="1"/>
      <c r="G5" s="1"/>
    </row>
    <row r="6" spans="1:7" ht="13.5" thickBot="1"/>
    <row r="7" spans="1:7" s="6" customFormat="1" ht="12.75" customHeight="1" thickBot="1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</row>
    <row r="8" spans="1:7" ht="12.75" customHeight="1" thickBot="1">
      <c r="A8" s="7" t="s">
        <v>21</v>
      </c>
      <c r="B8" s="8"/>
      <c r="C8" s="9"/>
      <c r="D8" s="9"/>
      <c r="E8" s="9"/>
    </row>
    <row r="9" spans="1:7" ht="39" thickBot="1">
      <c r="A9" s="10" t="s">
        <v>84</v>
      </c>
      <c r="B9" s="8" t="s">
        <v>22</v>
      </c>
      <c r="C9" s="9" t="s">
        <v>23</v>
      </c>
      <c r="D9" s="22"/>
      <c r="E9" s="11">
        <f>C9*D9</f>
        <v>0</v>
      </c>
    </row>
    <row r="10" spans="1:7" ht="77.25" thickBot="1">
      <c r="A10" s="12" t="s">
        <v>85</v>
      </c>
      <c r="B10" s="8" t="s">
        <v>22</v>
      </c>
      <c r="C10" s="9" t="s">
        <v>23</v>
      </c>
      <c r="D10" s="22"/>
      <c r="E10" s="11">
        <f>C10*D10</f>
        <v>0</v>
      </c>
    </row>
    <row r="11" spans="1:7" ht="102.75" thickBot="1">
      <c r="A11" s="12" t="s">
        <v>86</v>
      </c>
      <c r="B11" s="8" t="s">
        <v>5</v>
      </c>
      <c r="C11" s="9" t="s">
        <v>24</v>
      </c>
      <c r="D11" s="22"/>
      <c r="E11" s="11">
        <f>C11*D11</f>
        <v>0</v>
      </c>
    </row>
    <row r="12" spans="1:7" ht="12.75" customHeight="1" thickBot="1">
      <c r="A12" s="13" t="s">
        <v>6</v>
      </c>
      <c r="B12" s="8"/>
      <c r="C12" s="9"/>
      <c r="D12" s="9"/>
      <c r="E12" s="14">
        <f>ROUND(E9,2)+ROUND(E10,2)+ROUND(E11,2)</f>
        <v>0</v>
      </c>
    </row>
    <row r="13" spans="1:7" s="16" customFormat="1" ht="26.25" thickBot="1">
      <c r="A13" s="7" t="s">
        <v>19</v>
      </c>
      <c r="B13" s="5"/>
      <c r="C13" s="9"/>
      <c r="D13" s="9"/>
      <c r="E13" s="9"/>
    </row>
    <row r="14" spans="1:7" s="16" customFormat="1" ht="39" thickBot="1">
      <c r="A14" s="12" t="s">
        <v>87</v>
      </c>
      <c r="B14" s="5" t="s">
        <v>5</v>
      </c>
      <c r="C14" s="9" t="s">
        <v>25</v>
      </c>
      <c r="D14" s="22"/>
      <c r="E14" s="11">
        <f>C14*D14</f>
        <v>0</v>
      </c>
    </row>
    <row r="15" spans="1:7" s="16" customFormat="1" ht="39" thickBot="1">
      <c r="A15" s="12" t="s">
        <v>88</v>
      </c>
      <c r="B15" s="5" t="s">
        <v>5</v>
      </c>
      <c r="C15" s="9" t="s">
        <v>26</v>
      </c>
      <c r="D15" s="22"/>
      <c r="E15" s="11">
        <f t="shared" ref="E15:E20" si="0">C15*D15</f>
        <v>0</v>
      </c>
    </row>
    <row r="16" spans="1:7" ht="39" thickBot="1">
      <c r="A16" s="10" t="s">
        <v>89</v>
      </c>
      <c r="B16" s="8" t="s">
        <v>5</v>
      </c>
      <c r="C16" s="9" t="s">
        <v>25</v>
      </c>
      <c r="D16" s="22"/>
      <c r="E16" s="11">
        <f t="shared" si="0"/>
        <v>0</v>
      </c>
    </row>
    <row r="17" spans="1:5" ht="39" thickBot="1">
      <c r="A17" s="10" t="s">
        <v>90</v>
      </c>
      <c r="B17" s="8" t="s">
        <v>5</v>
      </c>
      <c r="C17" s="9" t="s">
        <v>26</v>
      </c>
      <c r="D17" s="22"/>
      <c r="E17" s="11">
        <f t="shared" si="0"/>
        <v>0</v>
      </c>
    </row>
    <row r="18" spans="1:5" s="16" customFormat="1" ht="39" thickBot="1">
      <c r="A18" s="12" t="s">
        <v>91</v>
      </c>
      <c r="B18" s="5" t="s">
        <v>27</v>
      </c>
      <c r="C18" s="9" t="s">
        <v>28</v>
      </c>
      <c r="D18" s="22"/>
      <c r="E18" s="11">
        <f t="shared" si="0"/>
        <v>0</v>
      </c>
    </row>
    <row r="19" spans="1:5" s="16" customFormat="1" ht="39" thickBot="1">
      <c r="A19" s="12" t="s">
        <v>92</v>
      </c>
      <c r="B19" s="5" t="s">
        <v>27</v>
      </c>
      <c r="C19" s="9" t="s">
        <v>29</v>
      </c>
      <c r="D19" s="22"/>
      <c r="E19" s="11">
        <f t="shared" si="0"/>
        <v>0</v>
      </c>
    </row>
    <row r="20" spans="1:5" s="16" customFormat="1" ht="39" thickBot="1">
      <c r="A20" s="12" t="s">
        <v>93</v>
      </c>
      <c r="B20" s="5" t="s">
        <v>27</v>
      </c>
      <c r="C20" s="9" t="s">
        <v>30</v>
      </c>
      <c r="D20" s="22"/>
      <c r="E20" s="11">
        <f t="shared" si="0"/>
        <v>0</v>
      </c>
    </row>
    <row r="21" spans="1:5" ht="12.75" customHeight="1" thickBot="1">
      <c r="A21" s="13" t="s">
        <v>7</v>
      </c>
      <c r="B21" s="8"/>
      <c r="C21" s="9"/>
      <c r="D21" s="9"/>
      <c r="E21" s="14">
        <f>ROUND(E14,2)+ROUND(E15,2)+ROUND(E16,2)+ROUND(E17,2)+ROUND(E18,2)+ROUND(E19,2)+ROUND(E20,2)</f>
        <v>0</v>
      </c>
    </row>
    <row r="22" spans="1:5" ht="12" customHeight="1">
      <c r="A22" s="17"/>
    </row>
    <row r="23" spans="1:5" ht="12" customHeight="1">
      <c r="A23" s="18"/>
    </row>
    <row r="24" spans="1:5" ht="12" customHeight="1" thickBot="1">
      <c r="A24" s="17"/>
    </row>
    <row r="25" spans="1:5" s="6" customFormat="1" ht="12.75" customHeight="1" thickBot="1">
      <c r="A25" s="5" t="s">
        <v>0</v>
      </c>
      <c r="B25" s="5" t="s">
        <v>1</v>
      </c>
      <c r="C25" s="5" t="s">
        <v>2</v>
      </c>
      <c r="D25" s="5" t="s">
        <v>3</v>
      </c>
      <c r="E25" s="5" t="s">
        <v>4</v>
      </c>
    </row>
    <row r="26" spans="1:5" s="16" customFormat="1" ht="39" thickBot="1">
      <c r="A26" s="7" t="s">
        <v>8</v>
      </c>
      <c r="B26" s="5"/>
      <c r="C26" s="9"/>
      <c r="D26" s="9"/>
      <c r="E26" s="9"/>
    </row>
    <row r="27" spans="1:5" s="16" customFormat="1" ht="39" thickBot="1">
      <c r="A27" s="12" t="s">
        <v>94</v>
      </c>
      <c r="B27" s="5" t="s">
        <v>9</v>
      </c>
      <c r="C27" s="9" t="s">
        <v>31</v>
      </c>
      <c r="D27" s="22"/>
      <c r="E27" s="11">
        <f>C27*D27</f>
        <v>0</v>
      </c>
    </row>
    <row r="28" spans="1:5" ht="39" thickBot="1">
      <c r="A28" s="10" t="s">
        <v>95</v>
      </c>
      <c r="B28" s="8" t="s">
        <v>10</v>
      </c>
      <c r="C28" s="9" t="s">
        <v>32</v>
      </c>
      <c r="D28" s="22"/>
      <c r="E28" s="11">
        <f>C28*D28</f>
        <v>0</v>
      </c>
    </row>
    <row r="29" spans="1:5" ht="51.75" thickBot="1">
      <c r="A29" s="12" t="s">
        <v>96</v>
      </c>
      <c r="B29" s="8" t="s">
        <v>11</v>
      </c>
      <c r="C29" s="9" t="s">
        <v>33</v>
      </c>
      <c r="D29" s="22"/>
      <c r="E29" s="11">
        <f>C29*D29</f>
        <v>0</v>
      </c>
    </row>
    <row r="30" spans="1:5" ht="64.5" thickBot="1">
      <c r="A30" s="12" t="s">
        <v>97</v>
      </c>
      <c r="B30" s="8" t="s">
        <v>12</v>
      </c>
      <c r="C30" s="9" t="s">
        <v>34</v>
      </c>
      <c r="D30" s="22"/>
      <c r="E30" s="11">
        <f>C30*D30</f>
        <v>0</v>
      </c>
    </row>
    <row r="31" spans="1:5" s="16" customFormat="1" ht="51.75" thickBot="1">
      <c r="A31" s="12" t="s">
        <v>98</v>
      </c>
      <c r="B31" s="5" t="s">
        <v>13</v>
      </c>
      <c r="C31" s="15" t="s">
        <v>35</v>
      </c>
      <c r="D31" s="23"/>
      <c r="E31" s="19">
        <f>C31*D31</f>
        <v>0</v>
      </c>
    </row>
    <row r="32" spans="1:5" ht="12.75" customHeight="1" thickBot="1">
      <c r="A32" s="13" t="s">
        <v>14</v>
      </c>
      <c r="B32" s="8"/>
      <c r="C32" s="9"/>
      <c r="D32" s="9"/>
      <c r="E32" s="14">
        <f>ROUND(E27,2)+ROUND(E28,2)+ROUND(E29,2)+ROUND(E30,2)+ROUND(E31,2)</f>
        <v>0</v>
      </c>
    </row>
    <row r="33" spans="1:5" s="16" customFormat="1" ht="39" thickBot="1">
      <c r="A33" s="7" t="s">
        <v>15</v>
      </c>
      <c r="B33" s="5"/>
      <c r="C33" s="9"/>
      <c r="D33" s="9"/>
      <c r="E33" s="9"/>
    </row>
    <row r="34" spans="1:5" ht="39" thickBot="1">
      <c r="A34" s="10" t="s">
        <v>99</v>
      </c>
      <c r="B34" s="8" t="s">
        <v>10</v>
      </c>
      <c r="C34" s="9" t="s">
        <v>36</v>
      </c>
      <c r="D34" s="22"/>
      <c r="E34" s="11">
        <f>C34*D34</f>
        <v>0</v>
      </c>
    </row>
    <row r="35" spans="1:5" ht="51.75" thickBot="1">
      <c r="A35" s="10" t="s">
        <v>100</v>
      </c>
      <c r="B35" s="8" t="s">
        <v>13</v>
      </c>
      <c r="C35" s="9" t="s">
        <v>37</v>
      </c>
      <c r="D35" s="22"/>
      <c r="E35" s="11">
        <f t="shared" ref="E35:E40" si="1">C35*D35</f>
        <v>0</v>
      </c>
    </row>
    <row r="36" spans="1:5" ht="90" thickBot="1">
      <c r="A36" s="12" t="s">
        <v>101</v>
      </c>
      <c r="B36" s="8" t="s">
        <v>13</v>
      </c>
      <c r="C36" s="9" t="s">
        <v>38</v>
      </c>
      <c r="D36" s="22"/>
      <c r="E36" s="11">
        <f t="shared" si="1"/>
        <v>0</v>
      </c>
    </row>
    <row r="37" spans="1:5" ht="64.5" thickBot="1">
      <c r="A37" s="12" t="s">
        <v>102</v>
      </c>
      <c r="B37" s="8" t="s">
        <v>13</v>
      </c>
      <c r="C37" s="9" t="s">
        <v>39</v>
      </c>
      <c r="D37" s="22"/>
      <c r="E37" s="11">
        <f t="shared" si="1"/>
        <v>0</v>
      </c>
    </row>
    <row r="38" spans="1:5" ht="64.5" thickBot="1">
      <c r="A38" s="12" t="s">
        <v>103</v>
      </c>
      <c r="B38" s="8" t="s">
        <v>13</v>
      </c>
      <c r="C38" s="9" t="s">
        <v>40</v>
      </c>
      <c r="D38" s="22"/>
      <c r="E38" s="11">
        <f t="shared" si="1"/>
        <v>0</v>
      </c>
    </row>
    <row r="39" spans="1:5" ht="51.75" thickBot="1">
      <c r="A39" s="12" t="s">
        <v>104</v>
      </c>
      <c r="B39" s="8" t="s">
        <v>13</v>
      </c>
      <c r="C39" s="9" t="s">
        <v>38</v>
      </c>
      <c r="D39" s="22"/>
      <c r="E39" s="11">
        <f>C39*D39</f>
        <v>0</v>
      </c>
    </row>
    <row r="40" spans="1:5" ht="51.75" thickBot="1">
      <c r="A40" s="12" t="s">
        <v>105</v>
      </c>
      <c r="B40" s="8" t="s">
        <v>13</v>
      </c>
      <c r="C40" s="9" t="s">
        <v>38</v>
      </c>
      <c r="D40" s="22"/>
      <c r="E40" s="11">
        <f t="shared" si="1"/>
        <v>0</v>
      </c>
    </row>
    <row r="41" spans="1:5" ht="31.5" customHeight="1">
      <c r="A41" s="17"/>
    </row>
    <row r="42" spans="1:5" ht="31.5" customHeight="1">
      <c r="A42" s="18"/>
    </row>
    <row r="43" spans="1:5" ht="31.5" customHeight="1" thickBot="1">
      <c r="A43" s="17"/>
    </row>
    <row r="44" spans="1:5" s="6" customFormat="1" ht="12.75" customHeight="1" thickBot="1">
      <c r="A44" s="5" t="s">
        <v>0</v>
      </c>
      <c r="B44" s="5" t="s">
        <v>1</v>
      </c>
      <c r="C44" s="5" t="s">
        <v>2</v>
      </c>
      <c r="D44" s="5" t="s">
        <v>3</v>
      </c>
      <c r="E44" s="5" t="s">
        <v>4</v>
      </c>
    </row>
    <row r="45" spans="1:5" s="16" customFormat="1" ht="39" thickBot="1">
      <c r="A45" s="12" t="s">
        <v>106</v>
      </c>
      <c r="B45" s="5" t="s">
        <v>10</v>
      </c>
      <c r="C45" s="9" t="s">
        <v>41</v>
      </c>
      <c r="D45" s="22"/>
      <c r="E45" s="11">
        <f>C45*D45</f>
        <v>0</v>
      </c>
    </row>
    <row r="46" spans="1:5" ht="12.75" customHeight="1" thickBot="1">
      <c r="A46" s="13" t="s">
        <v>16</v>
      </c>
      <c r="B46" s="8"/>
      <c r="C46" s="9"/>
      <c r="D46" s="9"/>
      <c r="E46" s="14">
        <f>ROUND(E34,2)+ROUND(E35,2)+ROUND(E36,2)+ROUND(E37,2)+ROUND(E38,2)+ROUND(E39,2)+ROUND(E40,2)+ROUND(E45,2)</f>
        <v>0</v>
      </c>
    </row>
    <row r="47" spans="1:5" ht="12.75" customHeight="1" thickBot="1">
      <c r="A47" s="7" t="s">
        <v>42</v>
      </c>
      <c r="B47" s="8"/>
      <c r="C47" s="9"/>
      <c r="D47" s="9"/>
      <c r="E47" s="9"/>
    </row>
    <row r="48" spans="1:5" ht="64.5" thickBot="1">
      <c r="A48" s="10" t="s">
        <v>107</v>
      </c>
      <c r="B48" s="8" t="s">
        <v>13</v>
      </c>
      <c r="C48" s="9" t="s">
        <v>43</v>
      </c>
      <c r="D48" s="22"/>
      <c r="E48" s="11">
        <f>C48*D48</f>
        <v>0</v>
      </c>
    </row>
    <row r="49" spans="1:5" ht="64.5" thickBot="1">
      <c r="A49" s="12" t="s">
        <v>108</v>
      </c>
      <c r="B49" s="8" t="s">
        <v>44</v>
      </c>
      <c r="C49" s="9" t="s">
        <v>45</v>
      </c>
      <c r="D49" s="22"/>
      <c r="E49" s="11">
        <f t="shared" ref="E49:E59" si="2">C49*D49</f>
        <v>0</v>
      </c>
    </row>
    <row r="50" spans="1:5" s="16" customFormat="1" ht="26.25" thickBot="1">
      <c r="A50" s="12" t="s">
        <v>109</v>
      </c>
      <c r="B50" s="5" t="s">
        <v>12</v>
      </c>
      <c r="C50" s="9" t="s">
        <v>46</v>
      </c>
      <c r="D50" s="22"/>
      <c r="E50" s="11">
        <f t="shared" si="2"/>
        <v>0</v>
      </c>
    </row>
    <row r="51" spans="1:5" ht="39" thickBot="1">
      <c r="A51" s="12" t="s">
        <v>141</v>
      </c>
      <c r="B51" s="8" t="s">
        <v>11</v>
      </c>
      <c r="C51" s="9" t="s">
        <v>47</v>
      </c>
      <c r="D51" s="22"/>
      <c r="E51" s="11">
        <f t="shared" si="2"/>
        <v>0</v>
      </c>
    </row>
    <row r="52" spans="1:5" ht="51.75" thickBot="1">
      <c r="A52" s="12" t="s">
        <v>110</v>
      </c>
      <c r="B52" s="8" t="s">
        <v>48</v>
      </c>
      <c r="C52" s="9" t="s">
        <v>26</v>
      </c>
      <c r="D52" s="22"/>
      <c r="E52" s="11">
        <f t="shared" si="2"/>
        <v>0</v>
      </c>
    </row>
    <row r="53" spans="1:5" ht="51.75" thickBot="1">
      <c r="A53" s="12" t="s">
        <v>111</v>
      </c>
      <c r="B53" s="8" t="s">
        <v>9</v>
      </c>
      <c r="C53" s="9" t="s">
        <v>49</v>
      </c>
      <c r="D53" s="22"/>
      <c r="E53" s="11">
        <f t="shared" si="2"/>
        <v>0</v>
      </c>
    </row>
    <row r="54" spans="1:5" s="16" customFormat="1" ht="39" thickBot="1">
      <c r="A54" s="12" t="s">
        <v>112</v>
      </c>
      <c r="B54" s="5" t="s">
        <v>13</v>
      </c>
      <c r="C54" s="9" t="s">
        <v>50</v>
      </c>
      <c r="D54" s="22"/>
      <c r="E54" s="11">
        <f t="shared" si="2"/>
        <v>0</v>
      </c>
    </row>
    <row r="55" spans="1:5" ht="51.75" thickBot="1">
      <c r="A55" s="12" t="s">
        <v>113</v>
      </c>
      <c r="B55" s="8" t="s">
        <v>10</v>
      </c>
      <c r="C55" s="9" t="s">
        <v>51</v>
      </c>
      <c r="D55" s="22"/>
      <c r="E55" s="11">
        <f t="shared" si="2"/>
        <v>0</v>
      </c>
    </row>
    <row r="56" spans="1:5" ht="77.25" thickBot="1">
      <c r="A56" s="12" t="s">
        <v>114</v>
      </c>
      <c r="B56" s="8" t="s">
        <v>13</v>
      </c>
      <c r="C56" s="9" t="s">
        <v>52</v>
      </c>
      <c r="D56" s="22"/>
      <c r="E56" s="11">
        <f t="shared" si="2"/>
        <v>0</v>
      </c>
    </row>
    <row r="57" spans="1:5" s="16" customFormat="1" ht="39" thickBot="1">
      <c r="A57" s="12" t="s">
        <v>145</v>
      </c>
      <c r="B57" s="5" t="s">
        <v>10</v>
      </c>
      <c r="C57" s="9" t="s">
        <v>53</v>
      </c>
      <c r="D57" s="22"/>
      <c r="E57" s="11">
        <f t="shared" si="2"/>
        <v>0</v>
      </c>
    </row>
    <row r="58" spans="1:5" ht="64.5" thickBot="1">
      <c r="A58" s="12" t="s">
        <v>115</v>
      </c>
      <c r="B58" s="8" t="s">
        <v>9</v>
      </c>
      <c r="C58" s="9" t="s">
        <v>54</v>
      </c>
      <c r="D58" s="22"/>
      <c r="E58" s="11">
        <f t="shared" si="2"/>
        <v>0</v>
      </c>
    </row>
    <row r="59" spans="1:5" ht="39" thickBot="1">
      <c r="A59" s="12" t="s">
        <v>116</v>
      </c>
      <c r="B59" s="8" t="s">
        <v>55</v>
      </c>
      <c r="C59" s="9" t="s">
        <v>56</v>
      </c>
      <c r="D59" s="22"/>
      <c r="E59" s="11">
        <f t="shared" si="2"/>
        <v>0</v>
      </c>
    </row>
    <row r="60" spans="1:5" ht="39" thickBot="1">
      <c r="A60" s="12" t="s">
        <v>117</v>
      </c>
      <c r="B60" s="8" t="s">
        <v>55</v>
      </c>
      <c r="C60" s="9" t="s">
        <v>56</v>
      </c>
      <c r="D60" s="22"/>
      <c r="E60" s="11">
        <f>C60*D60</f>
        <v>0</v>
      </c>
    </row>
    <row r="61" spans="1:5" ht="12.75" customHeight="1" thickBot="1">
      <c r="A61" s="13" t="s">
        <v>17</v>
      </c>
      <c r="B61" s="8"/>
      <c r="C61" s="9"/>
      <c r="D61" s="9"/>
      <c r="E61" s="14">
        <f>ROUND(E48,2)+ROUND(E49,2)+ROUND(E50,2)+ROUND(E51,2)+ROUND(E52,2)+ROUND(E53,2)+ROUND(E54,2)+ROUND(E55,2)+ROUND(E56,2)+ROUND(E57,2)+ROUND(E58,2)+ROUND(E59,2)+ROUND(E60,2)</f>
        <v>0</v>
      </c>
    </row>
    <row r="62" spans="1:5" ht="31.5" customHeight="1">
      <c r="A62" s="17"/>
    </row>
    <row r="63" spans="1:5" ht="31.5" customHeight="1">
      <c r="A63" s="18"/>
    </row>
    <row r="64" spans="1:5" ht="31.5" customHeight="1" thickBot="1">
      <c r="A64" s="17"/>
    </row>
    <row r="65" spans="1:5" s="6" customFormat="1" ht="12.75" customHeight="1" thickBot="1">
      <c r="A65" s="5" t="s">
        <v>0</v>
      </c>
      <c r="B65" s="5" t="s">
        <v>1</v>
      </c>
      <c r="C65" s="5" t="s">
        <v>2</v>
      </c>
      <c r="D65" s="5" t="s">
        <v>3</v>
      </c>
      <c r="E65" s="5" t="s">
        <v>4</v>
      </c>
    </row>
    <row r="66" spans="1:5" ht="12.75" customHeight="1" thickBot="1">
      <c r="A66" s="7" t="s">
        <v>57</v>
      </c>
      <c r="B66" s="8"/>
      <c r="C66" s="9"/>
      <c r="D66" s="9"/>
      <c r="E66" s="9"/>
    </row>
    <row r="67" spans="1:5" ht="51.75" thickBot="1">
      <c r="A67" s="12" t="s">
        <v>118</v>
      </c>
      <c r="B67" s="8" t="s">
        <v>12</v>
      </c>
      <c r="C67" s="9" t="s">
        <v>58</v>
      </c>
      <c r="D67" s="22"/>
      <c r="E67" s="11">
        <f>C67*D67</f>
        <v>0</v>
      </c>
    </row>
    <row r="68" spans="1:5" ht="51.75" thickBot="1">
      <c r="A68" s="12" t="s">
        <v>119</v>
      </c>
      <c r="B68" s="8" t="s">
        <v>12</v>
      </c>
      <c r="C68" s="9" t="s">
        <v>59</v>
      </c>
      <c r="D68" s="22"/>
      <c r="E68" s="11">
        <f>C68*D68</f>
        <v>0</v>
      </c>
    </row>
    <row r="69" spans="1:5" ht="39" thickBot="1">
      <c r="A69" s="12" t="s">
        <v>146</v>
      </c>
      <c r="B69" s="8" t="s">
        <v>10</v>
      </c>
      <c r="C69" s="9" t="s">
        <v>60</v>
      </c>
      <c r="D69" s="22"/>
      <c r="E69" s="11">
        <f>C69*D69</f>
        <v>0</v>
      </c>
    </row>
    <row r="70" spans="1:5" ht="12.75" customHeight="1" thickBot="1">
      <c r="A70" s="13" t="s">
        <v>61</v>
      </c>
      <c r="B70" s="8"/>
      <c r="C70" s="9"/>
      <c r="D70" s="9"/>
      <c r="E70" s="14">
        <f>ROUND(E67,2)+ROUND(E68,2)+ROUND(E69,2)</f>
        <v>0</v>
      </c>
    </row>
    <row r="71" spans="1:5" ht="12.75" customHeight="1" thickBot="1">
      <c r="A71" s="7" t="s">
        <v>62</v>
      </c>
      <c r="B71" s="8"/>
      <c r="C71" s="9"/>
      <c r="D71" s="9"/>
      <c r="E71" s="9"/>
    </row>
    <row r="72" spans="1:5" ht="77.25" thickBot="1">
      <c r="A72" s="12" t="s">
        <v>120</v>
      </c>
      <c r="B72" s="8" t="s">
        <v>10</v>
      </c>
      <c r="C72" s="9" t="s">
        <v>63</v>
      </c>
      <c r="D72" s="22"/>
      <c r="E72" s="11">
        <f>C72*D72</f>
        <v>0</v>
      </c>
    </row>
    <row r="73" spans="1:5" ht="64.5" thickBot="1">
      <c r="A73" s="12" t="s">
        <v>121</v>
      </c>
      <c r="B73" s="8" t="s">
        <v>10</v>
      </c>
      <c r="C73" s="9" t="s">
        <v>63</v>
      </c>
      <c r="D73" s="22"/>
      <c r="E73" s="11">
        <f>C73*D73</f>
        <v>0</v>
      </c>
    </row>
    <row r="74" spans="1:5" ht="64.5" thickBot="1">
      <c r="A74" s="12" t="s">
        <v>122</v>
      </c>
      <c r="B74" s="8" t="s">
        <v>10</v>
      </c>
      <c r="C74" s="9" t="s">
        <v>64</v>
      </c>
      <c r="D74" s="22"/>
      <c r="E74" s="11">
        <f>C74*D74</f>
        <v>0</v>
      </c>
    </row>
    <row r="75" spans="1:5" ht="12.75" customHeight="1" thickBot="1">
      <c r="A75" s="13" t="s">
        <v>20</v>
      </c>
      <c r="B75" s="8"/>
      <c r="C75" s="9"/>
      <c r="D75" s="9"/>
      <c r="E75" s="14">
        <f>ROUND(E72,2)+ROUND(E73,2)+ROUND(E74,2)</f>
        <v>0</v>
      </c>
    </row>
    <row r="76" spans="1:5" ht="12.75" customHeight="1" thickBot="1">
      <c r="A76" s="7" t="s">
        <v>65</v>
      </c>
      <c r="B76" s="8"/>
      <c r="C76" s="9"/>
      <c r="D76" s="9"/>
      <c r="E76" s="9"/>
    </row>
    <row r="77" spans="1:5" ht="39" thickBot="1">
      <c r="A77" s="12" t="s">
        <v>123</v>
      </c>
      <c r="B77" s="8" t="s">
        <v>10</v>
      </c>
      <c r="C77" s="9" t="s">
        <v>66</v>
      </c>
      <c r="D77" s="22"/>
      <c r="E77" s="11">
        <f>C77*D77</f>
        <v>0</v>
      </c>
    </row>
    <row r="78" spans="1:5" ht="90" thickBot="1">
      <c r="A78" s="12" t="s">
        <v>124</v>
      </c>
      <c r="B78" s="8" t="s">
        <v>13</v>
      </c>
      <c r="C78" s="9" t="s">
        <v>67</v>
      </c>
      <c r="D78" s="22"/>
      <c r="E78" s="11">
        <f>C78*D78</f>
        <v>0</v>
      </c>
    </row>
    <row r="79" spans="1:5" ht="51.75" thickBot="1">
      <c r="A79" s="12" t="s">
        <v>147</v>
      </c>
      <c r="B79" s="8" t="s">
        <v>10</v>
      </c>
      <c r="C79" s="9" t="s">
        <v>67</v>
      </c>
      <c r="D79" s="22"/>
      <c r="E79" s="11">
        <f>C79*D79</f>
        <v>0</v>
      </c>
    </row>
    <row r="80" spans="1:5" ht="51.75" thickBot="1">
      <c r="A80" s="12" t="s">
        <v>125</v>
      </c>
      <c r="B80" s="8" t="s">
        <v>10</v>
      </c>
      <c r="C80" s="9" t="s">
        <v>67</v>
      </c>
      <c r="D80" s="22"/>
      <c r="E80" s="11">
        <f>C80*D80</f>
        <v>0</v>
      </c>
    </row>
    <row r="81" spans="1:5" ht="12.75" customHeight="1" thickBot="1">
      <c r="A81" s="13" t="s">
        <v>68</v>
      </c>
      <c r="B81" s="8"/>
      <c r="C81" s="9"/>
      <c r="D81" s="9"/>
      <c r="E81" s="14">
        <f>ROUND(E77,2)+ROUND(E78,2)+ROUND(E79,2)+ROUND(E80,2)</f>
        <v>0</v>
      </c>
    </row>
    <row r="82" spans="1:5" ht="31.5" customHeight="1">
      <c r="A82" s="17"/>
    </row>
    <row r="83" spans="1:5" ht="31.5" customHeight="1">
      <c r="A83" s="18"/>
    </row>
    <row r="84" spans="1:5" ht="31.5" customHeight="1" thickBot="1">
      <c r="A84" s="17"/>
    </row>
    <row r="85" spans="1:5" s="6" customFormat="1" ht="12.75" customHeight="1" thickBot="1">
      <c r="A85" s="5" t="s">
        <v>0</v>
      </c>
      <c r="B85" s="5" t="s">
        <v>1</v>
      </c>
      <c r="C85" s="5" t="s">
        <v>2</v>
      </c>
      <c r="D85" s="5" t="s">
        <v>3</v>
      </c>
      <c r="E85" s="5" t="s">
        <v>4</v>
      </c>
    </row>
    <row r="86" spans="1:5" ht="12.75" customHeight="1" thickBot="1">
      <c r="A86" s="7" t="s">
        <v>69</v>
      </c>
      <c r="B86" s="8"/>
      <c r="C86" s="9"/>
      <c r="D86" s="9"/>
      <c r="E86" s="9"/>
    </row>
    <row r="87" spans="1:5" ht="51.75" thickBot="1">
      <c r="A87" s="12" t="s">
        <v>126</v>
      </c>
      <c r="B87" s="8" t="s">
        <v>13</v>
      </c>
      <c r="C87" s="9" t="s">
        <v>24</v>
      </c>
      <c r="D87" s="22"/>
      <c r="E87" s="11">
        <f>C87*D87</f>
        <v>0</v>
      </c>
    </row>
    <row r="88" spans="1:5" s="16" customFormat="1" ht="39" thickBot="1">
      <c r="A88" s="12" t="s">
        <v>127</v>
      </c>
      <c r="B88" s="5" t="s">
        <v>13</v>
      </c>
      <c r="C88" s="9" t="s">
        <v>70</v>
      </c>
      <c r="D88" s="22"/>
      <c r="E88" s="11">
        <f t="shared" ref="E88:E99" si="3">C88*D88</f>
        <v>0</v>
      </c>
    </row>
    <row r="89" spans="1:5" s="16" customFormat="1" ht="39" thickBot="1">
      <c r="A89" s="12" t="s">
        <v>128</v>
      </c>
      <c r="B89" s="5" t="s">
        <v>9</v>
      </c>
      <c r="C89" s="9" t="s">
        <v>71</v>
      </c>
      <c r="D89" s="22"/>
      <c r="E89" s="11">
        <f t="shared" si="3"/>
        <v>0</v>
      </c>
    </row>
    <row r="90" spans="1:5" ht="51.75" thickBot="1">
      <c r="A90" s="12" t="s">
        <v>129</v>
      </c>
      <c r="B90" s="8" t="s">
        <v>10</v>
      </c>
      <c r="C90" s="9" t="s">
        <v>72</v>
      </c>
      <c r="D90" s="22"/>
      <c r="E90" s="11">
        <f t="shared" si="3"/>
        <v>0</v>
      </c>
    </row>
    <row r="91" spans="1:5" ht="39" thickBot="1">
      <c r="A91" s="12" t="s">
        <v>130</v>
      </c>
      <c r="B91" s="8" t="s">
        <v>10</v>
      </c>
      <c r="C91" s="9" t="s">
        <v>72</v>
      </c>
      <c r="D91" s="22"/>
      <c r="E91" s="11">
        <f t="shared" si="3"/>
        <v>0</v>
      </c>
    </row>
    <row r="92" spans="1:5" ht="51.75" thickBot="1">
      <c r="A92" s="12" t="s">
        <v>131</v>
      </c>
      <c r="B92" s="8" t="s">
        <v>12</v>
      </c>
      <c r="C92" s="9" t="s">
        <v>73</v>
      </c>
      <c r="D92" s="22"/>
      <c r="E92" s="11">
        <f t="shared" si="3"/>
        <v>0</v>
      </c>
    </row>
    <row r="93" spans="1:5" ht="39" thickBot="1">
      <c r="A93" s="12" t="s">
        <v>148</v>
      </c>
      <c r="B93" s="8" t="s">
        <v>10</v>
      </c>
      <c r="C93" s="9" t="s">
        <v>74</v>
      </c>
      <c r="D93" s="22"/>
      <c r="E93" s="11">
        <f t="shared" si="3"/>
        <v>0</v>
      </c>
    </row>
    <row r="94" spans="1:5" ht="64.5" thickBot="1">
      <c r="A94" s="12" t="s">
        <v>132</v>
      </c>
      <c r="B94" s="8" t="s">
        <v>10</v>
      </c>
      <c r="C94" s="9" t="s">
        <v>74</v>
      </c>
      <c r="D94" s="22"/>
      <c r="E94" s="11">
        <f t="shared" si="3"/>
        <v>0</v>
      </c>
    </row>
    <row r="95" spans="1:5" ht="64.5" thickBot="1">
      <c r="A95" s="12" t="s">
        <v>133</v>
      </c>
      <c r="B95" s="8" t="s">
        <v>10</v>
      </c>
      <c r="C95" s="9" t="s">
        <v>74</v>
      </c>
      <c r="D95" s="22"/>
      <c r="E95" s="11">
        <f t="shared" si="3"/>
        <v>0</v>
      </c>
    </row>
    <row r="96" spans="1:5" ht="64.5" thickBot="1">
      <c r="A96" s="12" t="s">
        <v>134</v>
      </c>
      <c r="B96" s="8" t="s">
        <v>10</v>
      </c>
      <c r="C96" s="9" t="s">
        <v>74</v>
      </c>
      <c r="D96" s="22"/>
      <c r="E96" s="11">
        <f t="shared" si="3"/>
        <v>0</v>
      </c>
    </row>
    <row r="97" spans="1:5" ht="39" thickBot="1">
      <c r="A97" s="12" t="s">
        <v>135</v>
      </c>
      <c r="B97" s="8" t="s">
        <v>10</v>
      </c>
      <c r="C97" s="9" t="s">
        <v>75</v>
      </c>
      <c r="D97" s="22"/>
      <c r="E97" s="11">
        <f t="shared" si="3"/>
        <v>0</v>
      </c>
    </row>
    <row r="98" spans="1:5" ht="39" thickBot="1">
      <c r="A98" s="12" t="s">
        <v>136</v>
      </c>
      <c r="B98" s="8" t="s">
        <v>10</v>
      </c>
      <c r="C98" s="9" t="s">
        <v>75</v>
      </c>
      <c r="D98" s="22"/>
      <c r="E98" s="11">
        <f t="shared" si="3"/>
        <v>0</v>
      </c>
    </row>
    <row r="99" spans="1:5" ht="39" thickBot="1">
      <c r="A99" s="12" t="s">
        <v>137</v>
      </c>
      <c r="B99" s="8" t="s">
        <v>10</v>
      </c>
      <c r="C99" s="9" t="s">
        <v>76</v>
      </c>
      <c r="D99" s="22"/>
      <c r="E99" s="11">
        <f t="shared" si="3"/>
        <v>0</v>
      </c>
    </row>
    <row r="100" spans="1:5" ht="12.75" customHeight="1" thickBot="1">
      <c r="A100" s="13" t="s">
        <v>77</v>
      </c>
      <c r="B100" s="8"/>
      <c r="C100" s="9"/>
      <c r="D100" s="9"/>
      <c r="E100" s="20">
        <f>ROUND(E87,2)+ROUND(E88,2)+ROUND(E89,2)+ROUND(E90,2)+ROUND(E91,2)+ROUND(E92,2)+ROUND(E93,2)+ROUND(E94,2)+ROUND(E95,2)+ROUND(E96,2)+ROUND(E97,2)+ROUND(E98,2)+ROUND(E99,2)</f>
        <v>0</v>
      </c>
    </row>
    <row r="101" spans="1:5" ht="31.5" customHeight="1">
      <c r="A101" s="17"/>
    </row>
    <row r="102" spans="1:5" ht="31.5" customHeight="1">
      <c r="A102" s="18"/>
    </row>
    <row r="103" spans="1:5" ht="31.5" customHeight="1" thickBot="1">
      <c r="A103" s="17"/>
    </row>
    <row r="104" spans="1:5" s="6" customFormat="1" ht="12.75" customHeight="1" thickBot="1">
      <c r="A104" s="5" t="s">
        <v>0</v>
      </c>
      <c r="B104" s="5" t="s">
        <v>1</v>
      </c>
      <c r="C104" s="5" t="s">
        <v>2</v>
      </c>
      <c r="D104" s="5" t="s">
        <v>3</v>
      </c>
      <c r="E104" s="5" t="s">
        <v>4</v>
      </c>
    </row>
    <row r="105" spans="1:5" ht="12.75" customHeight="1" thickBot="1">
      <c r="A105" s="7" t="s">
        <v>78</v>
      </c>
      <c r="B105" s="8"/>
      <c r="C105" s="9"/>
      <c r="D105" s="9"/>
      <c r="E105" s="9"/>
    </row>
    <row r="106" spans="1:5" s="16" customFormat="1" ht="26.25" thickBot="1">
      <c r="A106" s="12" t="s">
        <v>138</v>
      </c>
      <c r="B106" s="5" t="s">
        <v>5</v>
      </c>
      <c r="C106" s="9" t="s">
        <v>79</v>
      </c>
      <c r="D106" s="22"/>
      <c r="E106" s="11">
        <f>C106*D106</f>
        <v>0</v>
      </c>
    </row>
    <row r="107" spans="1:5" ht="51.75" thickBot="1">
      <c r="A107" s="12" t="s">
        <v>139</v>
      </c>
      <c r="B107" s="8" t="s">
        <v>5</v>
      </c>
      <c r="C107" s="9" t="s">
        <v>79</v>
      </c>
      <c r="D107" s="22"/>
      <c r="E107" s="11">
        <f>C107*D107</f>
        <v>0</v>
      </c>
    </row>
    <row r="108" spans="1:5" ht="51.75" thickBot="1">
      <c r="A108" s="12" t="s">
        <v>140</v>
      </c>
      <c r="B108" s="8" t="s">
        <v>12</v>
      </c>
      <c r="C108" s="9" t="s">
        <v>80</v>
      </c>
      <c r="D108" s="22"/>
      <c r="E108" s="11">
        <f>C108*D108</f>
        <v>0</v>
      </c>
    </row>
    <row r="109" spans="1:5" ht="12.75" customHeight="1" thickBot="1">
      <c r="A109" s="13" t="s">
        <v>81</v>
      </c>
      <c r="B109" s="8"/>
      <c r="C109" s="9"/>
      <c r="D109" s="9"/>
      <c r="E109" s="14">
        <f>ROUND(E106,2)+ROUND(E107,2)+ROUND(E108,2)</f>
        <v>0</v>
      </c>
    </row>
    <row r="110" spans="1:5" ht="31.5" customHeight="1"/>
    <row r="111" spans="1:5" ht="31.5" customHeight="1">
      <c r="A111" s="21" t="s">
        <v>82</v>
      </c>
    </row>
    <row r="113" spans="1:5">
      <c r="A113" s="29" t="s">
        <v>18</v>
      </c>
      <c r="B113" s="30"/>
      <c r="C113" s="26"/>
      <c r="D113" s="35">
        <f>ROUND(E12,2)+ROUND(E21,2)+ROUND(E32,2)+ROUND(E46,2)+ROUND(E61,2)+ROUND(E70,2)+ROUND(E75,2)+ROUND(E81,2)+ROUND(E100,2)+ROUND(E109,2)</f>
        <v>0</v>
      </c>
      <c r="E113" s="36"/>
    </row>
    <row r="114" spans="1:5">
      <c r="A114" s="24" t="s">
        <v>143</v>
      </c>
      <c r="B114" s="25">
        <v>0.23</v>
      </c>
      <c r="C114" s="26"/>
      <c r="D114" s="31">
        <f>D113*B114</f>
        <v>0</v>
      </c>
      <c r="E114" s="32"/>
    </row>
    <row r="115" spans="1:5">
      <c r="A115" s="27" t="s">
        <v>144</v>
      </c>
      <c r="B115" s="28"/>
      <c r="C115" s="26"/>
      <c r="D115" s="31">
        <f>ROUND(D113,2)+ROUND(D114,2)</f>
        <v>0</v>
      </c>
      <c r="E115" s="32"/>
    </row>
  </sheetData>
  <sheetProtection password="F22A" sheet="1" objects="1" scenarios="1" selectLockedCells="1"/>
  <mergeCells count="5">
    <mergeCell ref="D115:E115"/>
    <mergeCell ref="A5:E5"/>
    <mergeCell ref="A2:E3"/>
    <mergeCell ref="D113:E113"/>
    <mergeCell ref="D114:E114"/>
  </mergeCells>
  <phoneticPr fontId="6" type="noConversion"/>
  <pageMargins left="0.7" right="0.7" top="0.75" bottom="0.75" header="0.3" footer="0.3"/>
  <pageSetup paperSize="9" scale="88" orientation="portrait" r:id="rId1"/>
  <rowBreaks count="5" manualBreakCount="5">
    <brk id="24" max="4" man="1"/>
    <brk id="43" max="4" man="1"/>
    <brk id="64" max="4" man="1"/>
    <brk id="84" max="4" man="1"/>
    <brk id="10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odc. C</vt:lpstr>
      <vt:lpstr>'odc. C'!Obszar_wydruku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2017-11-29T17:05:30Z</cp:lastPrinted>
  <dcterms:created xsi:type="dcterms:W3CDTF">2017-12-01T12:53:11Z</dcterms:created>
  <dcterms:modified xsi:type="dcterms:W3CDTF">2017-12-14T09:52:16Z</dcterms:modified>
</cp:coreProperties>
</file>